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la - Autoevaluacion" sheetId="1" state="visible" r:id="rId3"/>
  </sheets>
  <definedNames>
    <definedName function="false" hidden="false" name="No_presente" vbProcedure="false">'Planilla - Autoevaluacion'!$G$10:$G$11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<sst xmlns="http://schemas.openxmlformats.org/spreadsheetml/2006/main" count="45" uniqueCount="33">
  <si>
    <t xml:space="preserve">INFORME TÉCNICO DE AUTOEVALUACIÓN DE RIESGOS - RES. UIF 242/2023                                 </t>
  </si>
  <si>
    <t xml:space="preserve">FACTORES DE RIESGO</t>
  </si>
  <si>
    <t xml:space="preserve">Seleccione SI/NO</t>
  </si>
  <si>
    <t xml:space="preserve">RIESGO</t>
  </si>
  <si>
    <t xml:space="preserve">1. El Escribano se encuentra DEBIDAMENTE registrado en la UIF (SRO+). Res. UIF 50/2011
</t>
  </si>
  <si>
    <t xml:space="preserve">2. El Escribano se ha capacitado correctamente en la normativa de prevención de LA/FT. (ANUAL)
</t>
  </si>
  <si>
    <t xml:space="preserve">SI</t>
  </si>
  <si>
    <t xml:space="preserve">3. Tiene impreso el manual de operacion  y lo actualizo correctamente                                                                  </t>
  </si>
  <si>
    <t xml:space="preserve">NO</t>
  </si>
  <si>
    <t xml:space="preserve">4. Realiza las presentaciones de los reportes que la UIF exige (sistemáticos o sospechosos de corresponder) en tiempo y forma.
                                                                            </t>
  </si>
  <si>
    <t xml:space="preserve">5. Cumple con la debida diligencia del cliente que pide la Res. 242/2023 (clasificación de clientes, legajos, planillas, datos, personería, RENAPER, certificaciones, REPET)
</t>
  </si>
  <si>
    <t xml:space="preserve">Pregunta4</t>
  </si>
  <si>
    <t xml:space="preserve">6. Cumple con la normativa de conservación de documentación. Conservar al menos 10 años.
</t>
  </si>
  <si>
    <t xml:space="preserve"> </t>
  </si>
  <si>
    <t xml:space="preserve">No presente </t>
  </si>
  <si>
    <t xml:space="preserve">7. Deja constancia expresa de la entrega de dinero en efectivo en las escrituras que autoriza. 
</t>
  </si>
  <si>
    <t xml:space="preserve">Presente menos de 3</t>
  </si>
  <si>
    <t xml:space="preserve">8. Tiene habilitado un "Registro de Operaciones Inusuales"
</t>
  </si>
  <si>
    <t xml:space="preserve">Presente mas de 3</t>
  </si>
  <si>
    <t xml:space="preserve">9. El Escribano identifica correctamente a los beneficiarios finales (Sociedades – Fideicomisos)
</t>
  </si>
  <si>
    <t xml:space="preserve">10. Tuvo operaciones con clientes PEP   
</t>
  </si>
  <si>
    <t xml:space="preserve">11. Tuvo operaciones con Clientes que hayan sido objeto de investigaciones o sanciones previas por LA/FT: Incluye listas de sanciones nacionales e internacionales.
</t>
  </si>
  <si>
    <t xml:space="preserve">12. Tuvo operaciones con Clientes que no están dispuestos a entregar al escribano la documentación respaldatoria de las operaciones que se solicita, ejerciendo resistencia a proporcionar esa documentación (ej. antecedentes notariales, facturas, certificación contable y/o cualquier otra)              </t>
  </si>
  <si>
    <t xml:space="preserve">13. Tuvo operaciones donde el Cliente formaliza el acto o contrato ante un Escribano Público de una zona distinta a la ubicación del bien</t>
  </si>
  <si>
    <t xml:space="preserve">14. Tuvo operaciones con Clientes que por su magnitud, habitualidad o periodicidad excedan las prácticas usuales</t>
  </si>
  <si>
    <t xml:space="preserve">15. Tuvo operaciones con otros Sujeto Obligados que no se encuentran debidamente inscriptos en la UIF. SO por el Art. 20 de la Ley 25.246 </t>
  </si>
  <si>
    <t xml:space="preserve">16. Tuvo compraventas sucesivas sobre un mismo inmueble, en un plazo de UN (1) año con diferencia de precio  igual o superior al TREINTA (30) por ciento del precio declarado.</t>
  </si>
  <si>
    <t xml:space="preserve">17. Tuvo casos de constitución múltiple de sociedades con mínimo de socios, mínimo de capital o mismo domicilio.</t>
  </si>
  <si>
    <t xml:space="preserve">18. Tuvo actividades Específicas que pudieran presumirse como fraccionadas o sin explicacion logica.</t>
  </si>
  <si>
    <t xml:space="preserve">19. Tuvo actividades especificas con sobrevaloración o subvaloración de propiedades sin justificativo </t>
  </si>
  <si>
    <t xml:space="preserve">20. Tuvo Operaciones de compraventa de inmuebles situados en zonas de frontera y zonas de seguridad de Fronteras.</t>
  </si>
  <si>
    <t xml:space="preserve">Resultado: </t>
  </si>
  <si>
    <t xml:space="preserve">Puntuacion: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</si>
</sst>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;;;"/>
    <numFmt numFmtId="166" formatCode="0\ %"/>
    <numFmt numFmtId="167" formatCode="General"/>
    <numFmt numFmtId="168" formatCode="mmm\-yy"/>
  </numFmts>
  <fonts count="12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b val="true"/>
      <sz val="15"/>
      <color theme="1"/>
      <name val="Aptos"/>
      <family val="2"/>
      <charset val="1"/>
    </font>
    <font>
      <b val="true"/>
      <u val="single"/>
      <sz val="14"/>
      <color theme="1"/>
      <name val="Aptos"/>
      <family val="2"/>
      <charset val="1"/>
    </font>
    <font>
      <b val="true"/>
      <sz val="14"/>
      <color theme="1"/>
      <name val="Aptos"/>
      <family val="2"/>
      <charset val="1"/>
    </font>
    <font>
      <b val="true"/>
      <sz val="12"/>
      <color theme="1"/>
      <name val="Aptos"/>
      <family val="2"/>
      <charset val="1"/>
    </font>
    <font>
      <sz val="12"/>
      <color theme="1"/>
      <name val="Aptos"/>
      <family val="2"/>
      <charset val="1"/>
    </font>
    <font>
      <b val="true"/>
      <sz val="12"/>
      <color theme="1"/>
      <name val="Aptos Narrow"/>
      <family val="2"/>
      <charset val="1"/>
    </font>
    <font>
      <sz val="12"/>
      <color theme="1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3" tint="0.8999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10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0" fillId="0" borderId="0" xfId="19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ill>
        <patternFill/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FFFF"/>
      </font>
      <fill>
        <patternFill/>
      </fill>
    </dxf>
    <dxf>
      <fill>
        <patternFill>
          <bgColor rgb="FFFFFFCC"/>
        </patternFill>
      </fill>
    </dxf>
    <dxf>
      <font>
        <color rgb="FFFFFFFF"/>
      </font>
      <fill>
        <patternFill/>
      </fill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rgb="FFFFFFCC"/>
        </patternFill>
      </fill>
    </dxf>
    <dxf>
      <font>
        <b val="1"/>
        <i val="0"/>
      </font>
      <fill>
        <patternFill>
          <bgColor theme="5" tint="0.5999"/>
        </patternFill>
      </fill>
    </dxf>
    <dxf>
      <font>
        <b val="1"/>
        <i val="0"/>
        <color rgb="FF0D0D0D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4E5A2"/>
      <rgbColor rgb="FFFFFF99"/>
      <rgbColor rgb="FF99CCFF"/>
      <rgbColor rgb="FFFF99CC"/>
      <rgbColor rgb="FFCC99FF"/>
      <rgbColor rgb="FFF6C6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itchFamily="0" charset="1"/>
        <a:ea typeface=""/>
        <a:cs typeface=""/>
      </a:majorFont>
      <a:minorFont>
        <a:latin typeface="Aptos Narrow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11.42578125" defaultRowHeight="15" zeroHeight="false" outlineLevelRow="0" outlineLevelCol="0"/>
  <cols>
    <col collapsed="false" customWidth="true" hidden="false" outlineLevel="0" max="1" min="1" style="0" width="100.29"/>
    <col collapsed="false" customWidth="true" hidden="false" outlineLevel="0" max="2" min="2" style="1" width="14.29"/>
    <col collapsed="false" customWidth="true" hidden="false" outlineLevel="0" max="3" min="3" style="0" width="31.42"/>
    <col collapsed="false" customWidth="true" hidden="false" outlineLevel="0" max="4" min="4" style="0" width="23.14"/>
    <col collapsed="false" customWidth="true" hidden="false" outlineLevel="0" max="5" min="5" style="0" width="18"/>
    <col collapsed="false" customWidth="true" hidden="false" outlineLevel="0" max="6" min="6" style="0" width="25"/>
    <col collapsed="false" customWidth="true" hidden="false" outlineLevel="0" max="7" min="7" style="2" width="18.28"/>
  </cols>
  <sheetData>
    <row r="1" customFormat="false" ht="43.25" hidden="false" customHeight="false" outlineLevel="0" collapsed="false">
      <c r="A1" s="3" t="s">
        <v>0</v>
      </c>
    </row>
    <row r="2" customFormat="false" ht="18" hidden="false" customHeight="true" outlineLevel="0" collapsed="false">
      <c r="A2" s="4"/>
    </row>
    <row r="3" customFormat="false" ht="48.75" hidden="false" customHeight="true" outlineLevel="0" collapsed="false">
      <c r="A3" s="5" t="s">
        <v>1</v>
      </c>
      <c r="B3" s="6" t="s">
        <v>2</v>
      </c>
      <c r="C3" s="7"/>
      <c r="D3" s="7"/>
      <c r="E3" s="8" t="s">
        <v>3</v>
      </c>
    </row>
    <row r="4" customFormat="false" ht="28.5" hidden="false" customHeight="true" outlineLevel="0" collapsed="false">
      <c r="A4" s="9" t="s">
        <v>4</v>
      </c>
      <c r="B4" s="10"/>
      <c r="C4" s="11"/>
      <c r="D4" s="11"/>
      <c r="E4" s="12" t="n">
        <f aca="false">IF(B4="SI",1,0)</f>
        <v>0</v>
      </c>
    </row>
    <row r="5" customFormat="false" ht="39.55" hidden="false" customHeight="false" outlineLevel="0" collapsed="false">
      <c r="A5" s="13" t="s">
        <v>5</v>
      </c>
      <c r="B5" s="14"/>
      <c r="C5" s="15"/>
      <c r="D5" s="15"/>
      <c r="E5" s="16" t="n">
        <f aca="false">IF(B5="SI",1,0)</f>
        <v>0</v>
      </c>
      <c r="G5" s="2" t="s">
        <v>6</v>
      </c>
    </row>
    <row r="6" customFormat="false" ht="27" hidden="false" customHeight="true" outlineLevel="0" collapsed="false">
      <c r="A6" s="13" t="s">
        <v>7</v>
      </c>
      <c r="B6" s="14"/>
      <c r="C6" s="15"/>
      <c r="D6" s="15"/>
      <c r="E6" s="16" t="n">
        <f aca="false">IF(B6="SI",1,0)</f>
        <v>0</v>
      </c>
      <c r="G6" s="2" t="s">
        <v>8</v>
      </c>
    </row>
    <row r="7" customFormat="false" ht="75" hidden="false" customHeight="true" outlineLevel="0" collapsed="false">
      <c r="A7" s="17" t="s">
        <v>9</v>
      </c>
      <c r="B7" s="14"/>
      <c r="C7" s="15"/>
      <c r="D7" s="18"/>
      <c r="E7" s="16" t="n">
        <f aca="false">IF(B7="SI",1,0)</f>
        <v>0</v>
      </c>
    </row>
    <row r="8" customFormat="false" ht="75" hidden="false" customHeight="true" outlineLevel="0" collapsed="false">
      <c r="A8" s="17" t="s">
        <v>10</v>
      </c>
      <c r="B8" s="14"/>
      <c r="C8" s="15"/>
      <c r="D8" s="18"/>
      <c r="E8" s="16" t="n">
        <f aca="false">IF(B8="SI",1,0)</f>
        <v>0</v>
      </c>
      <c r="G8" s="2" t="s">
        <v>11</v>
      </c>
    </row>
    <row r="9" customFormat="false" ht="24" hidden="false" customHeight="true" outlineLevel="0" collapsed="false">
      <c r="A9" s="13" t="s">
        <v>12</v>
      </c>
      <c r="B9" s="14"/>
      <c r="C9" s="15"/>
      <c r="D9" s="15" t="s">
        <v>13</v>
      </c>
      <c r="E9" s="16" t="n">
        <f aca="false">IF(B9="SI",1,0)</f>
        <v>0</v>
      </c>
      <c r="G9" s="2" t="s">
        <v>14</v>
      </c>
    </row>
    <row r="10" customFormat="false" ht="27.75" hidden="false" customHeight="true" outlineLevel="0" collapsed="false">
      <c r="A10" s="13" t="s">
        <v>15</v>
      </c>
      <c r="B10" s="14"/>
      <c r="C10" s="15"/>
      <c r="D10" s="15"/>
      <c r="E10" s="16" t="n">
        <f aca="false">IF(B10="SI",1,0)</f>
        <v>0</v>
      </c>
      <c r="G10" s="2" t="s">
        <v>16</v>
      </c>
    </row>
    <row r="11" customFormat="false" ht="26.25" hidden="false" customHeight="true" outlineLevel="0" collapsed="false">
      <c r="A11" s="13" t="s">
        <v>17</v>
      </c>
      <c r="B11" s="14"/>
      <c r="C11" s="15"/>
      <c r="D11" s="15"/>
      <c r="E11" s="16" t="n">
        <f aca="false">IF(B11="SI",1,0)</f>
        <v>0</v>
      </c>
      <c r="G11" s="2" t="s">
        <v>18</v>
      </c>
    </row>
    <row r="12" customFormat="false" ht="31.5" hidden="false" customHeight="true" outlineLevel="0" collapsed="false">
      <c r="A12" s="13" t="s">
        <v>19</v>
      </c>
      <c r="B12" s="14"/>
      <c r="C12" s="15"/>
      <c r="D12" s="15"/>
      <c r="E12" s="16" t="n">
        <f aca="false">IF(B12="SI",1,0)</f>
        <v>0</v>
      </c>
    </row>
    <row r="13" customFormat="false" ht="45" hidden="false" customHeight="true" outlineLevel="0" collapsed="false">
      <c r="A13" s="17" t="s">
        <v>20</v>
      </c>
      <c r="B13" s="14"/>
      <c r="C13" s="19" t="str">
        <f aca="false">IF(B13="SI","Hizo la diligencia reforzada?Seleccione en la casilla siguiente SI/NO:","")</f>
        <v/>
      </c>
      <c r="D13" s="20" t="s">
        <v>6</v>
      </c>
      <c r="E13" s="16" t="n">
        <f aca="false">--OR(B13="NO",AND(B13="SI",D13="SI"))</f>
        <v>0</v>
      </c>
    </row>
    <row r="14" customFormat="false" ht="45" hidden="false" customHeight="true" outlineLevel="0" collapsed="false">
      <c r="A14" s="17" t="s">
        <v>21</v>
      </c>
      <c r="B14" s="14"/>
      <c r="C14" s="19" t="str">
        <f aca="false">IF(B14="SI","Hizo la diligencia reforzada?Seleccione en la casilla siguiente SI/NO:","")</f>
        <v/>
      </c>
      <c r="D14" s="20" t="s">
        <v>6</v>
      </c>
      <c r="E14" s="16" t="n">
        <f aca="false">--OR(B14="NO",AND(B14="SI",D14="SI"))</f>
        <v>0</v>
      </c>
    </row>
    <row r="15" customFormat="false" ht="67.5" hidden="false" customHeight="true" outlineLevel="0" collapsed="false">
      <c r="A15" s="17" t="s">
        <v>22</v>
      </c>
      <c r="B15" s="14"/>
      <c r="C15" s="19" t="str">
        <f aca="false">IF(B15="SI","Hizo la diligencia reforzada?Seleccione en la casilla siguiente SI/NO:","")</f>
        <v/>
      </c>
      <c r="D15" s="20" t="s">
        <v>8</v>
      </c>
      <c r="E15" s="16" t="n">
        <f aca="false">--OR(B15="NO",AND(B15="SI",D15="SI"))</f>
        <v>0</v>
      </c>
    </row>
    <row r="16" customFormat="false" ht="45" hidden="false" customHeight="true" outlineLevel="0" collapsed="false">
      <c r="A16" s="17" t="s">
        <v>23</v>
      </c>
      <c r="B16" s="14"/>
      <c r="C16" s="19" t="str">
        <f aca="false">IF(B16="SI","Hizo la diligencia reforzada?Seleccione en la casilla siguiente SI/NO:","")</f>
        <v/>
      </c>
      <c r="D16" s="20"/>
      <c r="E16" s="16" t="n">
        <f aca="false">--OR(B16="NO",AND(B16="SI",D16="SI"))</f>
        <v>0</v>
      </c>
    </row>
    <row r="17" customFormat="false" ht="45" hidden="false" customHeight="true" outlineLevel="0" collapsed="false">
      <c r="A17" s="17" t="s">
        <v>24</v>
      </c>
      <c r="B17" s="14"/>
      <c r="C17" s="19" t="str">
        <f aca="false">IF(B17="SI","Hizo la diligencia reforzada?Seleccione en la casilla siguiente SI/NO:","")</f>
        <v/>
      </c>
      <c r="D17" s="20" t="s">
        <v>8</v>
      </c>
      <c r="E17" s="16" t="n">
        <f aca="false">--OR(B17="NO",AND(B17="SI",D17="SI"))</f>
        <v>0</v>
      </c>
    </row>
    <row r="18" customFormat="false" ht="60" hidden="false" customHeight="true" outlineLevel="0" collapsed="false">
      <c r="A18" s="17" t="s">
        <v>25</v>
      </c>
      <c r="B18" s="14"/>
      <c r="C18" s="19" t="str">
        <f aca="false">IF(B18="SI","Se encontraban inscriptos ante la UIF? Seleccione en la casilla siguiente SI/NO:","")</f>
        <v/>
      </c>
      <c r="D18" s="20" t="s">
        <v>8</v>
      </c>
      <c r="E18" s="16" t="n">
        <f aca="false">--OR(B18="NO",AND(B18="SI",D18="SI"))</f>
        <v>0</v>
      </c>
    </row>
    <row r="19" customFormat="false" ht="45" hidden="false" customHeight="true" outlineLevel="0" collapsed="false">
      <c r="A19" s="17" t="s">
        <v>26</v>
      </c>
      <c r="B19" s="14"/>
      <c r="C19" s="19" t="str">
        <f aca="false">IF(B19="SI","Pudo justificar la diferencia?Seleccione en la casilla siguiente SI/NO:","")</f>
        <v/>
      </c>
      <c r="D19" s="20" t="s">
        <v>6</v>
      </c>
      <c r="E19" s="16" t="n">
        <f aca="false">--OR(B19="NO",AND(B19="SI",D19="SI"))</f>
        <v>0</v>
      </c>
    </row>
    <row r="20" customFormat="false" ht="45" hidden="false" customHeight="true" outlineLevel="0" collapsed="false">
      <c r="A20" s="17" t="s">
        <v>27</v>
      </c>
      <c r="B20" s="14"/>
      <c r="C20" s="19" t="str">
        <f aca="false">IF(B20="SI","Aplicó la diligencia reforzada?Seleccione en la casilla siguiente SI/NO:","")</f>
        <v/>
      </c>
      <c r="D20" s="20" t="s">
        <v>6</v>
      </c>
      <c r="E20" s="16" t="n">
        <f aca="false">--OR(B20="NO",AND(B20="SI",D20="SI"))</f>
        <v>0</v>
      </c>
    </row>
    <row r="21" customFormat="false" ht="45" hidden="false" customHeight="true" outlineLevel="0" collapsed="false">
      <c r="A21" s="17" t="s">
        <v>28</v>
      </c>
      <c r="B21" s="14"/>
      <c r="C21" s="19" t="str">
        <f aca="false">IF(B21="SI","Aplicó la diligencia reforzada?Seleccione en la casilla siguiente SI/NO:","")</f>
        <v/>
      </c>
      <c r="D21" s="20" t="s">
        <v>8</v>
      </c>
      <c r="E21" s="16" t="n">
        <f aca="false">--OR(B21="NO",AND(B21="SI",D21="SI"))</f>
        <v>0</v>
      </c>
    </row>
    <row r="22" customFormat="false" ht="45" hidden="false" customHeight="true" outlineLevel="0" collapsed="false">
      <c r="A22" s="17" t="s">
        <v>29</v>
      </c>
      <c r="B22" s="14" t="s">
        <v>6</v>
      </c>
      <c r="C22" s="19" t="str">
        <f aca="false">IF(B22="SI","Aplicó la diligencia reforzada?Seleccione en la casilla siguiente SI/NO:","")</f>
        <v>Aplicó la diligencia reforzada?Seleccione en la casilla siguiente SI/NO:</v>
      </c>
      <c r="D22" s="20" t="s">
        <v>6</v>
      </c>
      <c r="E22" s="16" t="n">
        <f aca="false">--OR(B22="NO",AND(B22="SI",D22="SI"))</f>
        <v>1</v>
      </c>
    </row>
    <row r="23" customFormat="false" ht="45" hidden="false" customHeight="true" outlineLevel="0" collapsed="false">
      <c r="A23" s="13" t="s">
        <v>30</v>
      </c>
      <c r="B23" s="14" t="s">
        <v>6</v>
      </c>
      <c r="C23" s="19" t="str">
        <f aca="false">IF(B23="SI","Aplicó la diligencia reforzada?Seleccione en la casilla siguiente SI/NO:","")</f>
        <v>Aplicó la diligencia reforzada?Seleccione en la casilla siguiente SI/NO:</v>
      </c>
      <c r="D23" s="20" t="s">
        <v>6</v>
      </c>
      <c r="E23" s="16" t="n">
        <f aca="false">--OR(B23="NO",AND(B23="SI",D23="SI"))</f>
        <v>1</v>
      </c>
    </row>
    <row r="26" customFormat="false" ht="15" hidden="false" customHeight="false" outlineLevel="0" collapsed="false">
      <c r="B26" s="2" t="n">
        <f aca="false">COUNTIF(E4:E23,1)</f>
        <v>2</v>
      </c>
    </row>
    <row r="27" customFormat="false" ht="25.5" hidden="false" customHeight="true" outlineLevel="0" collapsed="false">
      <c r="A27" s="21" t="s">
        <v>31</v>
      </c>
      <c r="B27" s="22" t="str">
        <f aca="false">IF(B26&gt;18,"OPTIMO",IF(B26&gt;14,"SATISFACTORIO",IF(B26&gt;5,"MEJORABLE","CRITICO")))</f>
        <v>CRITICO</v>
      </c>
      <c r="C27" s="23"/>
      <c r="D27" s="24"/>
      <c r="E27" s="24"/>
      <c r="H27" s="25"/>
    </row>
    <row r="28" customFormat="false" ht="15" hidden="false" customHeight="false" outlineLevel="0" collapsed="false">
      <c r="A28" s="26" t="s">
        <v>32</v>
      </c>
      <c r="B28" s="27" t="str">
        <f aca="false">COUNTIF(B4:B23,"SI")&amp;"/"&amp;20</f>
        <v>2/20</v>
      </c>
      <c r="C28" s="28" t="n">
        <f aca="false">COUNTIF(B4:B23,"SI")/20</f>
        <v>0.1</v>
      </c>
      <c r="D28" s="24"/>
      <c r="E28" s="24"/>
    </row>
    <row r="29" customFormat="false" ht="15" hidden="false" customHeight="false" outlineLevel="0" collapsed="false">
      <c r="A29" s="29"/>
    </row>
  </sheetData>
  <sheetProtection algorithmName="SHA-512" hashValue="2W1/29r8HAVcOal5QDmrVH0jewxwtO3FOkUvPsM5odIMma6oSYOc4rymK+3vri39psST7Ft8PUGchhoMn+NTBg==" saltValue="omdWPbd0ZLVywjb93aoQig==" spinCount="100000" sheet="true" objects="true" scenarios="true"/>
  <conditionalFormatting sqref="B13:B23">
    <cfRule type="expression" priority="2" aboveAverage="0" equalAverage="0" bottom="0" percent="0" rank="0" text="" dxfId="0">
      <formula>$B13=$G$5</formula>
    </cfRule>
  </conditionalFormatting>
  <conditionalFormatting sqref="E14:E23">
    <cfRule type="expression" priority="3" aboveAverage="0" equalAverage="0" bottom="0" percent="0" rank="0" text="" dxfId="1">
      <formula>B14=""</formula>
    </cfRule>
    <cfRule type="cellIs" priority="4" operator="equal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1</formula>
    </cfRule>
    <cfRule type="cellIs" priority="6" operator="equal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1</formula>
    </cfRule>
  </conditionalFormatting>
  <conditionalFormatting sqref="E13:E23">
    <cfRule type="expression" priority="8" aboveAverage="0" equalAverage="0" bottom="0" percent="0" rank="0" text="" dxfId="6">
      <formula>B13=""</formula>
    </cfRule>
  </conditionalFormatting>
  <conditionalFormatting sqref="E4:E12">
    <cfRule type="expression" priority="9" aboveAverage="0" equalAverage="0" bottom="0" percent="0" rank="0" text="" dxfId="7">
      <formula>B4=""</formula>
    </cfRule>
  </conditionalFormatting>
  <conditionalFormatting sqref="E4">
    <cfRule type="cellIs" priority="10" operator="equal" aboveAverage="0" equalAverage="0" bottom="0" percent="0" rank="0" text="" dxfId="8">
      <formula>0</formula>
    </cfRule>
    <cfRule type="cellIs" priority="11" operator="equal" aboveAverage="0" equalAverage="0" bottom="0" percent="0" rank="0" text="" dxfId="9">
      <formula>1</formula>
    </cfRule>
  </conditionalFormatting>
  <conditionalFormatting sqref="E6:E13">
    <cfRule type="cellIs" priority="12" operator="equal" aboveAverage="0" equalAverage="0" bottom="0" percent="0" rank="0" text="" dxfId="10">
      <formula>0</formula>
    </cfRule>
    <cfRule type="cellIs" priority="13" operator="equal" aboveAverage="0" equalAverage="0" bottom="0" percent="0" rank="0" text="" dxfId="11">
      <formula>1</formula>
    </cfRule>
  </conditionalFormatting>
  <conditionalFormatting sqref="E6:E12">
    <cfRule type="expression" priority="14" aboveAverage="0" equalAverage="0" bottom="0" percent="0" rank="0" text="" dxfId="12">
      <formula>$B$5=""</formula>
    </cfRule>
  </conditionalFormatting>
  <conditionalFormatting sqref="E5:E12">
    <cfRule type="cellIs" priority="15" operator="equal" aboveAverage="0" equalAverage="0" bottom="0" percent="0" rank="0" text="" dxfId="13">
      <formula>0</formula>
    </cfRule>
    <cfRule type="cellIs" priority="16" operator="equal" aboveAverage="0" equalAverage="0" bottom="0" percent="0" rank="0" text="" dxfId="14">
      <formula>1</formula>
    </cfRule>
  </conditionalFormatting>
  <conditionalFormatting sqref="D13:D23">
    <cfRule type="expression" priority="17" aboveAverage="0" equalAverage="0" bottom="0" percent="0" rank="0" text="" dxfId="15">
      <formula>B13=""</formula>
    </cfRule>
    <cfRule type="expression" priority="18" aboveAverage="0" equalAverage="0" bottom="0" percent="0" rank="0" text="" dxfId="16">
      <formula>B13="SI"</formula>
    </cfRule>
    <cfRule type="expression" priority="19" aboveAverage="0" equalAverage="0" bottom="0" percent="0" rank="0" text="" dxfId="17">
      <formula>B13="NO"</formula>
    </cfRule>
  </conditionalFormatting>
  <conditionalFormatting sqref="B27">
    <cfRule type="cellIs" priority="20" operator="equal" aboveAverage="0" equalAverage="0" bottom="0" percent="0" rank="0" text="" dxfId="18">
      <formula>"OPTIMO"</formula>
    </cfRule>
    <cfRule type="cellIs" priority="21" operator="equal" aboveAverage="0" equalAverage="0" bottom="0" percent="0" rank="0" text="" dxfId="19">
      <formula>"SATISFACTORIO"</formula>
    </cfRule>
    <cfRule type="cellIs" priority="22" operator="equal" aboveAverage="0" equalAverage="0" bottom="0" percent="0" rank="0" text="" dxfId="20">
      <formula>"MEJORABLE"</formula>
    </cfRule>
    <cfRule type="cellIs" priority="23" operator="equal" aboveAverage="0" equalAverage="0" bottom="0" percent="0" rank="0" text="" dxfId="21">
      <formula>"CRITICO"</formula>
    </cfRule>
  </conditionalFormatting>
  <conditionalFormatting sqref="C28">
    <cfRule type="dataBar" priority="24">
      <dataBar showValue="1" minLength="10" maxLength="90">
        <cfvo type="num" val="0"/>
        <cfvo type="num" val="1"/>
        <color rgb="FFB4E5A2"/>
      </dataBar>
      <extLst>
        <ext xmlns:x14="http://schemas.microsoft.com/office/spreadsheetml/2009/9/main" uri="{B025F937-C7B1-47D3-B67F-A62EFF666E3E}">
          <x14:id>{C25D4263-52D8-4527-BF73-CE21CCD6CE96}</x14:id>
        </ext>
      </extLst>
    </cfRule>
  </conditionalFormatting>
  <conditionalFormatting sqref="A27">
    <cfRule type="colorScale" priority="25">
      <colorScale>
        <cfvo type="num" val="0"/>
        <cfvo type="num" val="11"/>
        <cfvo type="num" val="22"/>
        <color rgb="FFF8696B"/>
        <color rgb="FFFFEB84"/>
        <color rgb="FF63BE7B"/>
      </colorScale>
    </cfRule>
    <cfRule type="dataBar" priority="26">
      <dataBar showValue="1" minLength="10" maxLength="90">
        <cfvo type="percent" val="0"/>
        <cfvo type="percent" val="22"/>
        <color rgb="FFFFFF00"/>
      </dataBar>
      <extLst>
        <ext xmlns:x14="http://schemas.microsoft.com/office/spreadsheetml/2009/9/main" uri="{B025F937-C7B1-47D3-B67F-A62EFF666E3E}">
          <x14:id>{86E34EFE-A7DC-4672-ADF4-FB77F1B0BF10}</x14:id>
        </ext>
      </extLst>
    </cfRule>
  </conditionalFormatting>
  <dataValidations count="1">
    <dataValidation allowBlank="true" errorStyle="stop" operator="between" showDropDown="false" showErrorMessage="true" showInputMessage="true" sqref="B4:B23 D13:D23" type="list">
      <formula1>$G$4:$G$6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25D4263-52D8-4527-BF73-CE21CCD6CE96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B4E5A2"/>
              <x14:axisColor rgb="FF000000"/>
            </x14:dataBar>
          </x14:cfRule>
          <xm:sqref>C28</xm:sqref>
        </x14:conditionalFormatting>
        <x14:conditionalFormatting xmlns:xm="http://schemas.microsoft.com/office/excel/2006/main">
          <x14:cfRule type="dataBar" id="{86E34EFE-A7DC-4672-ADF4-FB77F1B0BF10}">
            <x14:dataBar minLength="10" maxLength="90" axisPosition="none" gradient="true">
              <x14:cfvo type="percent">
                <xm:f>0</xm:f>
              </x14:cfvo>
              <x14:cfvo type="percent">
                <xm:f>22</xm:f>
              </x14:cfvo>
              <x14:negativeFillColor rgb="FFFFFF00"/>
              <x14:axisColor rgb="FF000000"/>
            </x14:dataBar>
          </x14:cfRule>
          <xm:sqref>A27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2025-09-15T15:16:57Z</dcterms:created>
  <dc:creator>Paula Ariana D'Annunzio</dc:creator>
  <dc:description/>
  <dc:language>es-AR</dc:language>
  <cp:lastModifiedBy>Javier David Gimenez</cp:lastModifiedBy>
  <dcterms:modified xsi:type="dcterms:W3CDTF">2025-10-29T14:39:13Z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